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Core Standards\"/>
    </mc:Choice>
  </mc:AlternateContent>
  <bookViews>
    <workbookView xWindow="0" yWindow="0" windowWidth="28740" windowHeight="34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Sheet1!$A$1:$H$96</definedName>
    <definedName name="_xlnm.Print_Titles" localSheetId="0">Sheet1!$4:$4</definedName>
  </definedNames>
  <calcPr calcId="152511" fullCalcOnLoad="1"/>
</workbook>
</file>

<file path=xl/calcChain.xml><?xml version="1.0" encoding="utf-8"?>
<calcChain xmlns="http://schemas.openxmlformats.org/spreadsheetml/2006/main">
  <c r="H92" i="1" l="1"/>
  <c r="A92" i="1"/>
  <c r="H84" i="1"/>
  <c r="H82" i="1"/>
  <c r="H81" i="1"/>
  <c r="H77" i="1"/>
  <c r="H76" i="1"/>
  <c r="H75" i="1"/>
  <c r="H74" i="1"/>
  <c r="H73" i="1"/>
  <c r="H69" i="1"/>
  <c r="H68" i="1"/>
  <c r="H63" i="1"/>
  <c r="H61" i="1"/>
  <c r="H60" i="1"/>
  <c r="H57" i="1"/>
  <c r="H56" i="1"/>
  <c r="H55" i="1"/>
  <c r="H54" i="1"/>
  <c r="H53" i="1"/>
  <c r="H48" i="1"/>
  <c r="H47" i="1"/>
  <c r="H45" i="1"/>
  <c r="H44" i="1"/>
  <c r="H43" i="1"/>
  <c r="H42" i="1"/>
  <c r="H41" i="1"/>
  <c r="H40" i="1"/>
  <c r="H39" i="1"/>
  <c r="H38" i="1"/>
  <c r="H37" i="1"/>
  <c r="H33" i="1"/>
  <c r="H32" i="1"/>
  <c r="H31" i="1"/>
  <c r="H30" i="1"/>
  <c r="H29" i="1"/>
  <c r="H28" i="1"/>
  <c r="H27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77" i="1"/>
  <c r="G60" i="1"/>
  <c r="G56" i="1"/>
  <c r="G54" i="1"/>
  <c r="G53" i="1"/>
  <c r="G45" i="1"/>
  <c r="G44" i="1"/>
  <c r="G43" i="1"/>
  <c r="G42" i="1"/>
  <c r="G41" i="1"/>
  <c r="G40" i="1"/>
  <c r="G39" i="1"/>
  <c r="G38" i="1"/>
  <c r="G37" i="1"/>
  <c r="G28" i="1"/>
  <c r="G13" i="1"/>
  <c r="G9" i="1"/>
  <c r="H6" i="1"/>
  <c r="G84" i="1"/>
  <c r="G82" i="1"/>
  <c r="G81" i="1"/>
  <c r="G76" i="1"/>
  <c r="G75" i="1"/>
  <c r="G74" i="1"/>
  <c r="G73" i="1"/>
  <c r="G69" i="1"/>
  <c r="G68" i="1"/>
  <c r="G63" i="1"/>
  <c r="G61" i="1"/>
  <c r="G57" i="1"/>
  <c r="G55" i="1"/>
  <c r="G48" i="1"/>
  <c r="G47" i="1"/>
  <c r="G33" i="1"/>
  <c r="G32" i="1"/>
  <c r="G31" i="1"/>
  <c r="G30" i="1"/>
  <c r="G29" i="1"/>
  <c r="G27" i="1"/>
  <c r="G24" i="1"/>
  <c r="G23" i="1"/>
  <c r="G21" i="1"/>
  <c r="G16" i="1"/>
  <c r="G12" i="1"/>
  <c r="G11" i="1"/>
  <c r="G10" i="1"/>
  <c r="G22" i="1"/>
  <c r="G20" i="1"/>
  <c r="G19" i="1"/>
  <c r="G18" i="1"/>
  <c r="G17" i="1"/>
  <c r="G15" i="1"/>
  <c r="G14" i="1"/>
  <c r="G8" i="1"/>
  <c r="G7" i="1"/>
  <c r="G6" i="1"/>
</calcChain>
</file>

<file path=xl/sharedStrings.xml><?xml version="1.0" encoding="utf-8"?>
<sst xmlns="http://schemas.openxmlformats.org/spreadsheetml/2006/main" count="361" uniqueCount="243">
  <si>
    <t>English Language Arts</t>
  </si>
  <si>
    <t>Stories</t>
  </si>
  <si>
    <t>ISBN</t>
  </si>
  <si>
    <t>Title</t>
  </si>
  <si>
    <t>Author</t>
  </si>
  <si>
    <t>Retail</t>
  </si>
  <si>
    <t>AR Level</t>
  </si>
  <si>
    <t>Lexile</t>
  </si>
  <si>
    <t>Publisher</t>
  </si>
  <si>
    <t>GRL</t>
  </si>
  <si>
    <t>Binding</t>
  </si>
  <si>
    <t>Mass Market</t>
  </si>
  <si>
    <t>Bantam</t>
  </si>
  <si>
    <t>Paperback</t>
  </si>
  <si>
    <t>Vintage</t>
  </si>
  <si>
    <t>Dover</t>
  </si>
  <si>
    <t>Penguin</t>
  </si>
  <si>
    <t>Signet</t>
  </si>
  <si>
    <t>Harper</t>
  </si>
  <si>
    <t>Appendix B:Grades 11-CCR Text Exemplars</t>
  </si>
  <si>
    <t>9780140424386</t>
  </si>
  <si>
    <t>Canterbury Tales</t>
  </si>
  <si>
    <t>Chaucer, Geoffrey</t>
  </si>
  <si>
    <t>9780451531810</t>
  </si>
  <si>
    <t>Don Quixote</t>
  </si>
  <si>
    <t>de Cervantes, Miguel</t>
  </si>
  <si>
    <t>9780553213102</t>
  </si>
  <si>
    <t>Pride and Prejudice</t>
  </si>
  <si>
    <t>Austen, Jane</t>
  </si>
  <si>
    <t>9780486440989</t>
  </si>
  <si>
    <t>Great Short Stories (contains "Cask of Amontilado")</t>
  </si>
  <si>
    <t>Negri, Paul</t>
  </si>
  <si>
    <t>9780553211405</t>
  </si>
  <si>
    <t>Jane Eyre</t>
  </si>
  <si>
    <t>Bronte, Charlotte</t>
  </si>
  <si>
    <t>9780553210095</t>
  </si>
  <si>
    <t>Scarlet Letter</t>
  </si>
  <si>
    <t>Hawthorne, Nathaniel</t>
  </si>
  <si>
    <t>9780553211757</t>
  </si>
  <si>
    <t>Crime and Punishment</t>
  </si>
  <si>
    <t>Dostoevsky, Fyodor</t>
  </si>
  <si>
    <t>9780486408842</t>
  </si>
  <si>
    <t>White Heron and Other Stories</t>
  </si>
  <si>
    <t>Jewett, Sarah Orne</t>
  </si>
  <si>
    <t>9780553212747</t>
  </si>
  <si>
    <t>Billy Bud, Sailor and Other Stories</t>
  </si>
  <si>
    <t>Melville, Herman</t>
  </si>
  <si>
    <t>9780140150353</t>
  </si>
  <si>
    <t>Portable Chekhov (contains "At Home")</t>
  </si>
  <si>
    <t>Chekhov, Anton</t>
  </si>
  <si>
    <t>9780743273565</t>
  </si>
  <si>
    <t>Great Gatsby</t>
  </si>
  <si>
    <t>Fitzgerald, F Scott</t>
  </si>
  <si>
    <t xml:space="preserve">Scribner </t>
  </si>
  <si>
    <t>9780679732259</t>
  </si>
  <si>
    <t>As I Lay Dying</t>
  </si>
  <si>
    <t>Faulkner, William</t>
  </si>
  <si>
    <t>Z</t>
  </si>
  <si>
    <t>A Farewell to Arms</t>
  </si>
  <si>
    <t>Hemingway, Ernest</t>
  </si>
  <si>
    <t>9780060838676</t>
  </si>
  <si>
    <t>Their Eyes Were Watching God</t>
  </si>
  <si>
    <t>Hurston, Zora Neale</t>
  </si>
  <si>
    <t>9780140286809</t>
  </si>
  <si>
    <t>Jorge Luis Borges Collected Fictions</t>
  </si>
  <si>
    <t>Borges, Jorge Luis</t>
  </si>
  <si>
    <t>9780143039570</t>
  </si>
  <si>
    <t>Adventures of Augie March</t>
  </si>
  <si>
    <t>Bellow, Saul</t>
  </si>
  <si>
    <t>9780307278449</t>
  </si>
  <si>
    <t>Bluest Eye</t>
  </si>
  <si>
    <t>Morrison, Toni</t>
  </si>
  <si>
    <t>9780345381439</t>
  </si>
  <si>
    <t>Dreaming In Cuban</t>
  </si>
  <si>
    <t>Garcia, Cristina</t>
  </si>
  <si>
    <t>Ballantine</t>
  </si>
  <si>
    <t>9780618485222</t>
  </si>
  <si>
    <t>Namesake</t>
  </si>
  <si>
    <t>Lahiri, Jhumpa</t>
  </si>
  <si>
    <t>Mariner Books</t>
  </si>
  <si>
    <t>Drama</t>
  </si>
  <si>
    <t>9780743477123</t>
  </si>
  <si>
    <t>Hamlet (New Folger Library)</t>
  </si>
  <si>
    <t>Shakespeare, William</t>
  </si>
  <si>
    <t>Washington Square Press</t>
  </si>
  <si>
    <t>9780486411170</t>
  </si>
  <si>
    <t>Tartuffe</t>
  </si>
  <si>
    <t>Moliere</t>
  </si>
  <si>
    <t>Dover Publications</t>
  </si>
  <si>
    <t>9780380012770</t>
  </si>
  <si>
    <t>Importance of Being Earnest</t>
  </si>
  <si>
    <t>Wilde, Oscar</t>
  </si>
  <si>
    <t>Avon Books</t>
  </si>
  <si>
    <t>9780060512637</t>
  </si>
  <si>
    <t>Our Town: A Play in Three Acts</t>
  </si>
  <si>
    <t>Wilder, Thornton</t>
  </si>
  <si>
    <t>Harper Perennial</t>
  </si>
  <si>
    <t>9780140481341</t>
  </si>
  <si>
    <t>Death of a Salesman</t>
  </si>
  <si>
    <t>Miller, Arthur</t>
  </si>
  <si>
    <t>Penguin Books</t>
  </si>
  <si>
    <t>9780679755333</t>
  </si>
  <si>
    <t>A Raisin in the Sun</t>
  </si>
  <si>
    <t>Hansberry, Lorraine</t>
  </si>
  <si>
    <t>NP</t>
  </si>
  <si>
    <t>Vintage Books</t>
  </si>
  <si>
    <t>9780393322996</t>
  </si>
  <si>
    <t>Death and the King's Horseman</t>
  </si>
  <si>
    <t>Soyinka, Wole</t>
  </si>
  <si>
    <t>WW Norton</t>
  </si>
  <si>
    <t>Poetry</t>
  </si>
  <si>
    <t>A Poem of Changgan</t>
  </si>
  <si>
    <t>NL</t>
  </si>
  <si>
    <t>9780486277882</t>
  </si>
  <si>
    <t>John Donne Selected Poems (contains "A Valediction Forbidding Mourning")</t>
  </si>
  <si>
    <t>Donne, John</t>
  </si>
  <si>
    <t>9780486401645</t>
  </si>
  <si>
    <t>Great Poems by American Women (contains "On Being Brought from Africa to America")</t>
  </si>
  <si>
    <t>Rattiner, Susan L</t>
  </si>
  <si>
    <t>9780486268712</t>
  </si>
  <si>
    <t>John Keats Lyric Poems (contains "Ode on a Gracian Urn")</t>
  </si>
  <si>
    <t>Keats, John</t>
  </si>
  <si>
    <t>9780486414102</t>
  </si>
  <si>
    <t>Song of Myself</t>
  </si>
  <si>
    <t>Whitman, Walt</t>
  </si>
  <si>
    <t>9780486415840</t>
  </si>
  <si>
    <t>Poems of Solace and Remembrance (contains "Because I Could Not Stop for Death")</t>
  </si>
  <si>
    <t>9780486433585</t>
  </si>
  <si>
    <t>Kabir, Rabindranath Tagore</t>
  </si>
  <si>
    <t>Songs of Kabir (contains "Song VII")</t>
  </si>
  <si>
    <t>9780486400617</t>
  </si>
  <si>
    <t>The Waste Land, Prufrock and Other Poems</t>
  </si>
  <si>
    <t>Eliot, T.S.</t>
  </si>
  <si>
    <t>9780486272849</t>
  </si>
  <si>
    <t>Great Love Poems (contains "River Merchant's Wife")</t>
  </si>
  <si>
    <t>Weller, Shane</t>
  </si>
  <si>
    <t>9780486268668</t>
  </si>
  <si>
    <t>A Boy's Will and North of Boston (contains "Mending Wall")</t>
  </si>
  <si>
    <t>Frost, Robert</t>
  </si>
  <si>
    <t>Selected Odes of Pablo Neruda</t>
  </si>
  <si>
    <t>OP</t>
  </si>
  <si>
    <t>9780252072178</t>
  </si>
  <si>
    <t>Cold War Poetry (contains "Sestina")</t>
  </si>
  <si>
    <t>Brunner, Edward</t>
  </si>
  <si>
    <t>University of Illinois Press</t>
  </si>
  <si>
    <t>9780393313130</t>
  </si>
  <si>
    <t>Latin Deli: Telling the Lives of Barrio Women</t>
  </si>
  <si>
    <t>Cofer, Judith Ortiz</t>
  </si>
  <si>
    <t>Demeter's Prayer to Hades</t>
  </si>
  <si>
    <t>Man Listening to Disc</t>
  </si>
  <si>
    <t>Informational Text: English Language Arts</t>
  </si>
  <si>
    <t>9780486296029</t>
  </si>
  <si>
    <t>Common Sense</t>
  </si>
  <si>
    <t>Paine, Thomas</t>
  </si>
  <si>
    <t>9780486411248</t>
  </si>
  <si>
    <t>Declaration of Independence and Other Great Documents</t>
  </si>
  <si>
    <t>Grafton, John</t>
  </si>
  <si>
    <t>9781604592689</t>
  </si>
  <si>
    <t>Constitution of the United States, with the Bill of Rights and All the Amendments</t>
  </si>
  <si>
    <t>Jefferson, Thomas</t>
  </si>
  <si>
    <t>A &amp; D Publishing</t>
  </si>
  <si>
    <t>9780486284958</t>
  </si>
  <si>
    <t>Walden, Or, Life in the Woods</t>
  </si>
  <si>
    <t>Thoreau, Henry David</t>
  </si>
  <si>
    <t>9781589634626</t>
  </si>
  <si>
    <t>Society and Solitude</t>
  </si>
  <si>
    <t>Emerson, Ralph Waldo</t>
  </si>
  <si>
    <t>Fredonia Books</t>
  </si>
  <si>
    <t>Lee Surrenders to Grant</t>
  </si>
  <si>
    <t>Fallacy of Success</t>
  </si>
  <si>
    <t>Mencken, H.L.</t>
  </si>
  <si>
    <t>Knopf Publishing</t>
  </si>
  <si>
    <t>9780061130243</t>
  </si>
  <si>
    <t>Black Boy</t>
  </si>
  <si>
    <t>Wright, Richard</t>
  </si>
  <si>
    <t>Politics and the English Language</t>
  </si>
  <si>
    <t>Orwell, George</t>
  </si>
  <si>
    <t>Benediction Classics</t>
  </si>
  <si>
    <t>9780679723158</t>
  </si>
  <si>
    <t>American Political Tradition: And the Men Who Made It</t>
  </si>
  <si>
    <t>Hofstadter, Richard</t>
  </si>
  <si>
    <t>Mother Tongue</t>
  </si>
  <si>
    <t>Anaya Reader (contains "Take the Tortillas Out of Your Poetry")</t>
  </si>
  <si>
    <t>Informational Text: History/Social Studies</t>
  </si>
  <si>
    <t>9780451531605</t>
  </si>
  <si>
    <t>Democracy in America</t>
  </si>
  <si>
    <t>de Tocqueville, Alexis</t>
  </si>
  <si>
    <t>9781573103503</t>
  </si>
  <si>
    <t>Seneca Falls Declaration of Sentiments and Resolutions</t>
  </si>
  <si>
    <t>Rife, Douglas M</t>
  </si>
  <si>
    <t>Teaching and Learning Company</t>
  </si>
  <si>
    <t>What to the Slave is the Fourth of July</t>
  </si>
  <si>
    <t>An American Primer</t>
  </si>
  <si>
    <t>OSI</t>
  </si>
  <si>
    <t>Education</t>
  </si>
  <si>
    <t>9780385476348</t>
  </si>
  <si>
    <t>What They Fought for 1861-1865</t>
  </si>
  <si>
    <t>McPherson, James M</t>
  </si>
  <si>
    <t>Anchor Books</t>
  </si>
  <si>
    <t>9780062737335</t>
  </si>
  <si>
    <t>American Reader: Words That Moved a Nation</t>
  </si>
  <si>
    <t>Ravitch, Diane</t>
  </si>
  <si>
    <t>9780812972726</t>
  </si>
  <si>
    <t>America's Constitution: A Biography</t>
  </si>
  <si>
    <t>Amar, Akhil Reed</t>
  </si>
  <si>
    <t>Random House</t>
  </si>
  <si>
    <t>9780743226721</t>
  </si>
  <si>
    <t>McCullough, David</t>
  </si>
  <si>
    <t>Simon &amp; Schuster</t>
  </si>
  <si>
    <t>9780500287545</t>
  </si>
  <si>
    <t>Mirror of the World: A New History of Art</t>
  </si>
  <si>
    <t>Bell, Julian</t>
  </si>
  <si>
    <t>Thames &amp; Hudson</t>
  </si>
  <si>
    <t>FedViews</t>
  </si>
  <si>
    <t>Informational Text: Science, Mathematics and Technical Subjects</t>
  </si>
  <si>
    <t>9780809058402</t>
  </si>
  <si>
    <t>Innumeracy: Mathematical Illiteracy and Its Consequences</t>
  </si>
  <si>
    <t>Paulos, John Allen</t>
  </si>
  <si>
    <t>Hill &amp; Wang</t>
  </si>
  <si>
    <t>9780316346627</t>
  </si>
  <si>
    <t>Tipping Point: How Little Things Can Make a Big Difference</t>
  </si>
  <si>
    <t>Gladwell, Malcolm</t>
  </si>
  <si>
    <t>Back Bay Books</t>
  </si>
  <si>
    <t>Gravity in Reverse</t>
  </si>
  <si>
    <t>9780596527068</t>
  </si>
  <si>
    <t>Google Hacks: Tips &amp; Tools for Finding and Using the World's Information</t>
  </si>
  <si>
    <t>Dornfest, Rael</t>
  </si>
  <si>
    <t>O'Reilly Media</t>
  </si>
  <si>
    <t>Mysteries of Mass</t>
  </si>
  <si>
    <t>Working Knowledge: Electronic Stability Control</t>
  </si>
  <si>
    <t>Executive Order 13423</t>
  </si>
  <si>
    <t>Coming Merger of Mind and Machines</t>
  </si>
  <si>
    <t>Untangling the Roots of Cancer</t>
  </si>
  <si>
    <t>Cost Conundrum</t>
  </si>
  <si>
    <t>Quantity</t>
  </si>
  <si>
    <t>School Price</t>
  </si>
  <si>
    <t>Extended Cost</t>
  </si>
  <si>
    <t>9781476764528</t>
  </si>
  <si>
    <t>9780342829804</t>
  </si>
  <si>
    <t>American Language</t>
  </si>
  <si>
    <t>Subtotal</t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</si>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</sst>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9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49" fontId="5" fillId="0" borderId="0" xfId="0" applyNumberFormat="1" applyFont="1"/>
    <xf numFmtId="0" fontId="7" fillId="0" borderId="0" xfId="1" applyFont="1" applyFill="1" applyBorder="1"/>
    <xf numFmtId="0" fontId="0" fillId="0" borderId="0" xfId="0" applyFont="1" applyBorder="1"/>
    <xf numFmtId="49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workbookViewId="0">
      <selection activeCell="C3" sqref="C3"/>
    </sheetView>
  </sheetViews>
  <sheetFormatPr defaultRowHeight="12.75" x14ac:dyDescent="0.2"/>
  <cols>
    <col min="1" max="1" width="9.140625" style="2"/>
    <col min="2" max="2" width="15.85546875" style="1" customWidth="1"/>
    <col min="3" max="3" width="44.28515625" customWidth="1"/>
    <col min="4" max="4" width="19.140625" customWidth="1"/>
    <col min="5" max="5" width="14.28515625" style="2" customWidth="1"/>
    <col min="6" max="6" width="9.140625" style="3"/>
    <col min="7" max="7" width="9.140625" style="2"/>
    <col min="8" max="8" width="9.7109375" style="2" customWidth="1"/>
    <col min="9" max="10" width="9.140625" style="2"/>
    <col min="11" max="11" width="9.140625" style="4"/>
    <col min="12" max="12" width="23.140625" customWidth="1"/>
  </cols>
  <sheetData>
    <row r="1" spans="1:12" x14ac:dyDescent="0.2">
      <c r="C1" t="s">
        <v>0</v>
      </c>
    </row>
    <row r="2" spans="1:12" x14ac:dyDescent="0.2">
      <c r="C2" t="s">
        <v>19</v>
      </c>
    </row>
    <row r="4" spans="1:12" s="10" customFormat="1" ht="25.5" x14ac:dyDescent="0.2">
      <c r="A4" s="12" t="s">
        <v>234</v>
      </c>
      <c r="B4" s="11" t="s">
        <v>2</v>
      </c>
      <c r="C4" s="10" t="s">
        <v>3</v>
      </c>
      <c r="D4" s="10" t="s">
        <v>4</v>
      </c>
      <c r="E4" s="12" t="s">
        <v>10</v>
      </c>
      <c r="F4" s="13" t="s">
        <v>5</v>
      </c>
      <c r="G4" s="12" t="s">
        <v>235</v>
      </c>
      <c r="H4" s="12" t="s">
        <v>236</v>
      </c>
      <c r="I4" s="12" t="s">
        <v>7</v>
      </c>
      <c r="J4" s="12" t="s">
        <v>9</v>
      </c>
      <c r="K4" s="14" t="s">
        <v>6</v>
      </c>
      <c r="L4" s="10" t="s">
        <v>8</v>
      </c>
    </row>
    <row r="5" spans="1:12" x14ac:dyDescent="0.2">
      <c r="C5" s="8" t="s">
        <v>1</v>
      </c>
    </row>
    <row r="6" spans="1:12" x14ac:dyDescent="0.2">
      <c r="A6" s="2">
        <v>1</v>
      </c>
      <c r="B6" s="6" t="s">
        <v>20</v>
      </c>
      <c r="C6" t="s">
        <v>21</v>
      </c>
      <c r="D6" t="s">
        <v>22</v>
      </c>
      <c r="E6" s="5" t="s">
        <v>13</v>
      </c>
      <c r="F6" s="3">
        <v>11</v>
      </c>
      <c r="G6" s="3">
        <f t="shared" ref="G6:G8" si="0">F6*0.7</f>
        <v>7.6999999999999993</v>
      </c>
      <c r="H6" s="3">
        <f>A6*G6</f>
        <v>7.6999999999999993</v>
      </c>
      <c r="K6" s="4">
        <v>7.7</v>
      </c>
      <c r="L6" t="s">
        <v>16</v>
      </c>
    </row>
    <row r="7" spans="1:12" x14ac:dyDescent="0.2">
      <c r="A7" s="2">
        <v>1</v>
      </c>
      <c r="B7" s="6" t="s">
        <v>23</v>
      </c>
      <c r="C7" t="s">
        <v>24</v>
      </c>
      <c r="D7" t="s">
        <v>25</v>
      </c>
      <c r="E7" s="5" t="s">
        <v>11</v>
      </c>
      <c r="F7" s="3">
        <v>9.9499999999999993</v>
      </c>
      <c r="G7" s="3">
        <f t="shared" si="0"/>
        <v>6.964999999999999</v>
      </c>
      <c r="H7" s="3">
        <f t="shared" ref="H7:H24" si="1">A7*G7</f>
        <v>6.964999999999999</v>
      </c>
      <c r="K7" s="4">
        <v>13.2</v>
      </c>
      <c r="L7" t="s">
        <v>17</v>
      </c>
    </row>
    <row r="8" spans="1:12" x14ac:dyDescent="0.2">
      <c r="A8" s="2">
        <v>1</v>
      </c>
      <c r="B8" s="6" t="s">
        <v>26</v>
      </c>
      <c r="C8" t="s">
        <v>27</v>
      </c>
      <c r="D8" t="s">
        <v>28</v>
      </c>
      <c r="E8" s="5" t="s">
        <v>11</v>
      </c>
      <c r="F8" s="3">
        <v>5.95</v>
      </c>
      <c r="G8" s="3">
        <f t="shared" si="0"/>
        <v>4.165</v>
      </c>
      <c r="H8" s="3">
        <f t="shared" si="1"/>
        <v>4.165</v>
      </c>
      <c r="L8" t="s">
        <v>12</v>
      </c>
    </row>
    <row r="9" spans="1:12" x14ac:dyDescent="0.2">
      <c r="A9" s="2">
        <v>1</v>
      </c>
      <c r="B9" s="6" t="s">
        <v>29</v>
      </c>
      <c r="C9" s="7" t="s">
        <v>30</v>
      </c>
      <c r="D9" t="s">
        <v>31</v>
      </c>
      <c r="E9" s="5" t="s">
        <v>13</v>
      </c>
      <c r="F9" s="3">
        <v>5</v>
      </c>
      <c r="G9" s="3">
        <f>F9*0.85</f>
        <v>4.25</v>
      </c>
      <c r="H9" s="3">
        <f t="shared" si="1"/>
        <v>4.25</v>
      </c>
      <c r="L9" t="s">
        <v>15</v>
      </c>
    </row>
    <row r="10" spans="1:12" x14ac:dyDescent="0.2">
      <c r="A10" s="2">
        <v>1</v>
      </c>
      <c r="B10" s="6" t="s">
        <v>32</v>
      </c>
      <c r="C10" s="7" t="s">
        <v>33</v>
      </c>
      <c r="D10" t="s">
        <v>34</v>
      </c>
      <c r="E10" s="5" t="s">
        <v>11</v>
      </c>
      <c r="F10" s="3">
        <v>5.95</v>
      </c>
      <c r="G10" s="3">
        <f>F10*0.7</f>
        <v>4.165</v>
      </c>
      <c r="H10" s="3">
        <f t="shared" si="1"/>
        <v>4.165</v>
      </c>
      <c r="I10" s="2">
        <v>630</v>
      </c>
      <c r="K10" s="4">
        <v>7.9</v>
      </c>
      <c r="L10" t="s">
        <v>12</v>
      </c>
    </row>
    <row r="11" spans="1:12" x14ac:dyDescent="0.2">
      <c r="A11" s="2">
        <v>1</v>
      </c>
      <c r="B11" s="6" t="s">
        <v>35</v>
      </c>
      <c r="C11" s="7" t="s">
        <v>36</v>
      </c>
      <c r="D11" t="s">
        <v>37</v>
      </c>
      <c r="E11" s="5" t="s">
        <v>11</v>
      </c>
      <c r="F11" s="3">
        <v>4.95</v>
      </c>
      <c r="G11" s="3">
        <f>F11*0.7</f>
        <v>3.4649999999999999</v>
      </c>
      <c r="H11" s="3">
        <f t="shared" si="1"/>
        <v>3.4649999999999999</v>
      </c>
      <c r="L11" s="7" t="s">
        <v>12</v>
      </c>
    </row>
    <row r="12" spans="1:12" x14ac:dyDescent="0.2">
      <c r="A12" s="2">
        <v>1</v>
      </c>
      <c r="B12" s="6" t="s">
        <v>38</v>
      </c>
      <c r="C12" s="7" t="s">
        <v>39</v>
      </c>
      <c r="D12" t="s">
        <v>40</v>
      </c>
      <c r="E12" s="5" t="s">
        <v>11</v>
      </c>
      <c r="F12" s="3">
        <v>7.95</v>
      </c>
      <c r="G12" s="3">
        <f>F12*0.7</f>
        <v>5.5649999999999995</v>
      </c>
      <c r="H12" s="3">
        <f t="shared" si="1"/>
        <v>5.5649999999999995</v>
      </c>
      <c r="I12" s="2">
        <v>850</v>
      </c>
      <c r="K12" s="4">
        <v>8.6999999999999993</v>
      </c>
      <c r="L12" t="s">
        <v>12</v>
      </c>
    </row>
    <row r="13" spans="1:12" x14ac:dyDescent="0.2">
      <c r="A13" s="2">
        <v>1</v>
      </c>
      <c r="B13" s="6" t="s">
        <v>41</v>
      </c>
      <c r="C13" s="7" t="s">
        <v>42</v>
      </c>
      <c r="D13" t="s">
        <v>43</v>
      </c>
      <c r="E13" s="5" t="s">
        <v>13</v>
      </c>
      <c r="F13" s="3">
        <v>4</v>
      </c>
      <c r="G13" s="3">
        <f>F13*0.85</f>
        <v>3.4</v>
      </c>
      <c r="H13" s="3">
        <f t="shared" si="1"/>
        <v>3.4</v>
      </c>
      <c r="L13" t="s">
        <v>15</v>
      </c>
    </row>
    <row r="14" spans="1:12" x14ac:dyDescent="0.2">
      <c r="A14" s="2">
        <v>1</v>
      </c>
      <c r="B14" s="6" t="s">
        <v>44</v>
      </c>
      <c r="C14" s="7" t="s">
        <v>45</v>
      </c>
      <c r="D14" t="s">
        <v>46</v>
      </c>
      <c r="E14" s="5" t="s">
        <v>11</v>
      </c>
      <c r="F14" s="3">
        <v>4.95</v>
      </c>
      <c r="G14" s="3">
        <f>F14*0.7</f>
        <v>3.4649999999999999</v>
      </c>
      <c r="H14" s="3">
        <f t="shared" si="1"/>
        <v>3.4649999999999999</v>
      </c>
      <c r="L14" t="s">
        <v>12</v>
      </c>
    </row>
    <row r="15" spans="1:12" x14ac:dyDescent="0.2">
      <c r="A15" s="2">
        <v>1</v>
      </c>
      <c r="B15" s="6" t="s">
        <v>47</v>
      </c>
      <c r="C15" s="7" t="s">
        <v>48</v>
      </c>
      <c r="D15" t="s">
        <v>49</v>
      </c>
      <c r="E15" s="5" t="s">
        <v>13</v>
      </c>
      <c r="F15" s="3">
        <v>20</v>
      </c>
      <c r="G15" s="3">
        <f>F15*0.7</f>
        <v>14</v>
      </c>
      <c r="H15" s="3">
        <f t="shared" si="1"/>
        <v>14</v>
      </c>
      <c r="L15" t="s">
        <v>16</v>
      </c>
    </row>
    <row r="16" spans="1:12" x14ac:dyDescent="0.2">
      <c r="A16" s="2">
        <v>1</v>
      </c>
      <c r="B16" s="1" t="s">
        <v>50</v>
      </c>
      <c r="C16" s="7" t="s">
        <v>51</v>
      </c>
      <c r="D16" t="s">
        <v>52</v>
      </c>
      <c r="E16" s="2" t="s">
        <v>13</v>
      </c>
      <c r="F16" s="3">
        <v>17</v>
      </c>
      <c r="G16" s="3">
        <f>F16*0.7</f>
        <v>11.899999999999999</v>
      </c>
      <c r="H16" s="3">
        <f t="shared" si="1"/>
        <v>11.899999999999999</v>
      </c>
      <c r="K16" s="4">
        <v>7.3</v>
      </c>
      <c r="L16" t="s">
        <v>53</v>
      </c>
    </row>
    <row r="17" spans="1:12" x14ac:dyDescent="0.2">
      <c r="A17" s="2">
        <v>1</v>
      </c>
      <c r="B17" s="6" t="s">
        <v>54</v>
      </c>
      <c r="C17" s="7" t="s">
        <v>55</v>
      </c>
      <c r="D17" t="s">
        <v>56</v>
      </c>
      <c r="E17" s="5" t="s">
        <v>13</v>
      </c>
      <c r="F17" s="3">
        <v>14.95</v>
      </c>
      <c r="G17" s="3">
        <f t="shared" ref="G17:G20" si="2">F17*0.7</f>
        <v>10.464999999999998</v>
      </c>
      <c r="H17" s="3">
        <f t="shared" si="1"/>
        <v>10.464999999999998</v>
      </c>
      <c r="I17" s="2">
        <v>870</v>
      </c>
      <c r="J17" s="2" t="s">
        <v>57</v>
      </c>
      <c r="K17" s="4">
        <v>5.4</v>
      </c>
      <c r="L17" t="s">
        <v>14</v>
      </c>
    </row>
    <row r="18" spans="1:12" x14ac:dyDescent="0.2">
      <c r="A18" s="2">
        <v>1</v>
      </c>
      <c r="B18" s="6" t="s">
        <v>237</v>
      </c>
      <c r="C18" s="7" t="s">
        <v>58</v>
      </c>
      <c r="D18" t="s">
        <v>59</v>
      </c>
      <c r="E18" s="5" t="s">
        <v>13</v>
      </c>
      <c r="F18" s="3">
        <v>17</v>
      </c>
      <c r="G18" s="3">
        <f t="shared" si="2"/>
        <v>11.899999999999999</v>
      </c>
      <c r="H18" s="3">
        <f t="shared" si="1"/>
        <v>11.899999999999999</v>
      </c>
      <c r="I18" s="2">
        <v>730</v>
      </c>
      <c r="K18" s="4">
        <v>6</v>
      </c>
      <c r="L18" t="s">
        <v>53</v>
      </c>
    </row>
    <row r="19" spans="1:12" x14ac:dyDescent="0.2">
      <c r="A19" s="2">
        <v>1</v>
      </c>
      <c r="B19" s="6" t="s">
        <v>60</v>
      </c>
      <c r="C19" s="7" t="s">
        <v>61</v>
      </c>
      <c r="D19" t="s">
        <v>62</v>
      </c>
      <c r="E19" s="5" t="s">
        <v>13</v>
      </c>
      <c r="F19" s="3">
        <v>14.99</v>
      </c>
      <c r="G19" s="3">
        <f t="shared" si="2"/>
        <v>10.493</v>
      </c>
      <c r="H19" s="3">
        <f t="shared" si="1"/>
        <v>10.493</v>
      </c>
      <c r="I19" s="2">
        <v>1080</v>
      </c>
      <c r="K19" s="4">
        <v>5.6</v>
      </c>
      <c r="L19" t="s">
        <v>18</v>
      </c>
    </row>
    <row r="20" spans="1:12" x14ac:dyDescent="0.2">
      <c r="A20" s="2">
        <v>1</v>
      </c>
      <c r="B20" s="6" t="s">
        <v>63</v>
      </c>
      <c r="C20" s="7" t="s">
        <v>64</v>
      </c>
      <c r="D20" t="s">
        <v>65</v>
      </c>
      <c r="E20" s="5" t="s">
        <v>13</v>
      </c>
      <c r="F20" s="3">
        <v>24</v>
      </c>
      <c r="G20" s="3">
        <f t="shared" si="2"/>
        <v>16.799999999999997</v>
      </c>
      <c r="H20" s="3">
        <f t="shared" si="1"/>
        <v>16.799999999999997</v>
      </c>
      <c r="L20" t="s">
        <v>16</v>
      </c>
    </row>
    <row r="21" spans="1:12" x14ac:dyDescent="0.2">
      <c r="A21" s="2">
        <v>1</v>
      </c>
      <c r="B21" s="6" t="s">
        <v>66</v>
      </c>
      <c r="C21" s="7" t="s">
        <v>67</v>
      </c>
      <c r="D21" t="s">
        <v>68</v>
      </c>
      <c r="E21" s="5" t="s">
        <v>13</v>
      </c>
      <c r="F21" s="3">
        <v>18</v>
      </c>
      <c r="G21" s="3">
        <f t="shared" ref="G21:G24" si="3">F21*0.7</f>
        <v>12.6</v>
      </c>
      <c r="H21" s="3">
        <f t="shared" si="1"/>
        <v>12.6</v>
      </c>
      <c r="K21" s="4">
        <v>6.8</v>
      </c>
      <c r="L21" t="s">
        <v>16</v>
      </c>
    </row>
    <row r="22" spans="1:12" x14ac:dyDescent="0.2">
      <c r="A22" s="2">
        <v>1</v>
      </c>
      <c r="B22" s="6" t="s">
        <v>69</v>
      </c>
      <c r="C22" s="7" t="s">
        <v>70</v>
      </c>
      <c r="D22" t="s">
        <v>71</v>
      </c>
      <c r="E22" s="5" t="s">
        <v>13</v>
      </c>
      <c r="F22" s="3">
        <v>14.95</v>
      </c>
      <c r="G22" s="3">
        <f t="shared" si="3"/>
        <v>10.464999999999998</v>
      </c>
      <c r="H22" s="3">
        <f t="shared" si="1"/>
        <v>10.464999999999998</v>
      </c>
      <c r="I22" s="2">
        <v>920</v>
      </c>
      <c r="K22" s="4">
        <v>5.2</v>
      </c>
      <c r="L22" t="s">
        <v>14</v>
      </c>
    </row>
    <row r="23" spans="1:12" x14ac:dyDescent="0.2">
      <c r="A23" s="2">
        <v>1</v>
      </c>
      <c r="B23" s="6" t="s">
        <v>72</v>
      </c>
      <c r="C23" s="7" t="s">
        <v>73</v>
      </c>
      <c r="D23" t="s">
        <v>74</v>
      </c>
      <c r="E23" s="5" t="s">
        <v>13</v>
      </c>
      <c r="F23" s="3">
        <v>17</v>
      </c>
      <c r="G23" s="3">
        <f t="shared" si="3"/>
        <v>11.899999999999999</v>
      </c>
      <c r="H23" s="3">
        <f t="shared" si="1"/>
        <v>11.899999999999999</v>
      </c>
      <c r="I23" s="2">
        <v>940</v>
      </c>
      <c r="K23" s="4">
        <v>6.5</v>
      </c>
      <c r="L23" t="s">
        <v>75</v>
      </c>
    </row>
    <row r="24" spans="1:12" x14ac:dyDescent="0.2">
      <c r="A24" s="2">
        <v>1</v>
      </c>
      <c r="B24" s="6" t="s">
        <v>76</v>
      </c>
      <c r="C24" s="7" t="s">
        <v>77</v>
      </c>
      <c r="D24" t="s">
        <v>78</v>
      </c>
      <c r="E24" s="5" t="s">
        <v>13</v>
      </c>
      <c r="F24" s="3">
        <v>15.99</v>
      </c>
      <c r="G24" s="3">
        <f t="shared" si="3"/>
        <v>11.193</v>
      </c>
      <c r="H24" s="3">
        <f t="shared" si="1"/>
        <v>11.193</v>
      </c>
      <c r="K24" s="4">
        <v>7.2</v>
      </c>
      <c r="L24" t="s">
        <v>79</v>
      </c>
    </row>
    <row r="25" spans="1:12" x14ac:dyDescent="0.2">
      <c r="B25" s="6"/>
      <c r="C25" s="7"/>
      <c r="E25" s="5"/>
      <c r="G25" s="3"/>
      <c r="H25" s="3"/>
    </row>
    <row r="26" spans="1:12" x14ac:dyDescent="0.2">
      <c r="B26" s="6"/>
      <c r="C26" s="8" t="s">
        <v>80</v>
      </c>
      <c r="E26" s="5"/>
      <c r="G26" s="3"/>
      <c r="H26" s="3"/>
    </row>
    <row r="27" spans="1:12" x14ac:dyDescent="0.2">
      <c r="A27" s="2">
        <v>1</v>
      </c>
      <c r="B27" s="6" t="s">
        <v>81</v>
      </c>
      <c r="C27" s="7" t="s">
        <v>82</v>
      </c>
      <c r="D27" t="s">
        <v>83</v>
      </c>
      <c r="E27" s="5" t="s">
        <v>11</v>
      </c>
      <c r="F27" s="3">
        <v>5.99</v>
      </c>
      <c r="G27" s="3">
        <f>F27*0.7</f>
        <v>4.1929999999999996</v>
      </c>
      <c r="H27" s="3">
        <f t="shared" ref="H27:H33" si="4">A27*G27</f>
        <v>4.1929999999999996</v>
      </c>
      <c r="L27" t="s">
        <v>84</v>
      </c>
    </row>
    <row r="28" spans="1:12" x14ac:dyDescent="0.2">
      <c r="A28" s="2">
        <v>1</v>
      </c>
      <c r="B28" s="6" t="s">
        <v>85</v>
      </c>
      <c r="C28" s="7" t="s">
        <v>86</v>
      </c>
      <c r="D28" t="s">
        <v>87</v>
      </c>
      <c r="E28" s="5" t="s">
        <v>13</v>
      </c>
      <c r="F28" s="3">
        <v>3</v>
      </c>
      <c r="G28" s="3">
        <f>F28*0.85</f>
        <v>2.5499999999999998</v>
      </c>
      <c r="H28" s="3">
        <f t="shared" si="4"/>
        <v>2.5499999999999998</v>
      </c>
      <c r="L28" t="s">
        <v>88</v>
      </c>
    </row>
    <row r="29" spans="1:12" x14ac:dyDescent="0.2">
      <c r="A29" s="2">
        <v>1</v>
      </c>
      <c r="B29" s="1" t="s">
        <v>89</v>
      </c>
      <c r="C29" s="7" t="s">
        <v>90</v>
      </c>
      <c r="D29" t="s">
        <v>91</v>
      </c>
      <c r="E29" s="2" t="s">
        <v>11</v>
      </c>
      <c r="F29" s="3">
        <v>5.99</v>
      </c>
      <c r="G29" s="3">
        <f>F29*0.7</f>
        <v>4.1929999999999996</v>
      </c>
      <c r="H29" s="3">
        <f t="shared" si="4"/>
        <v>4.1929999999999996</v>
      </c>
      <c r="K29" s="4">
        <v>4.5</v>
      </c>
      <c r="L29" t="s">
        <v>92</v>
      </c>
    </row>
    <row r="30" spans="1:12" x14ac:dyDescent="0.2">
      <c r="A30" s="2">
        <v>1</v>
      </c>
      <c r="B30" s="6" t="s">
        <v>93</v>
      </c>
      <c r="C30" s="7" t="s">
        <v>94</v>
      </c>
      <c r="D30" t="s">
        <v>95</v>
      </c>
      <c r="E30" s="5" t="s">
        <v>13</v>
      </c>
      <c r="F30" s="3">
        <v>14.99</v>
      </c>
      <c r="G30" s="3">
        <f t="shared" ref="G30:G33" si="5">F30*0.7</f>
        <v>10.493</v>
      </c>
      <c r="H30" s="3">
        <f t="shared" si="4"/>
        <v>10.493</v>
      </c>
      <c r="K30" s="4">
        <v>3.9</v>
      </c>
      <c r="L30" t="s">
        <v>96</v>
      </c>
    </row>
    <row r="31" spans="1:12" x14ac:dyDescent="0.2">
      <c r="A31" s="2">
        <v>1</v>
      </c>
      <c r="B31" s="6" t="s">
        <v>97</v>
      </c>
      <c r="C31" s="7" t="s">
        <v>98</v>
      </c>
      <c r="D31" t="s">
        <v>99</v>
      </c>
      <c r="E31" s="5" t="s">
        <v>13</v>
      </c>
      <c r="F31" s="3">
        <v>14</v>
      </c>
      <c r="G31" s="3">
        <f t="shared" si="5"/>
        <v>9.7999999999999989</v>
      </c>
      <c r="H31" s="3">
        <f t="shared" si="4"/>
        <v>9.7999999999999989</v>
      </c>
      <c r="K31" s="4">
        <v>6.2</v>
      </c>
      <c r="L31" t="s">
        <v>100</v>
      </c>
    </row>
    <row r="32" spans="1:12" x14ac:dyDescent="0.2">
      <c r="A32" s="2">
        <v>1</v>
      </c>
      <c r="B32" s="6" t="s">
        <v>101</v>
      </c>
      <c r="C32" s="7" t="s">
        <v>102</v>
      </c>
      <c r="D32" t="s">
        <v>103</v>
      </c>
      <c r="E32" s="5" t="s">
        <v>11</v>
      </c>
      <c r="F32" s="3">
        <v>7.95</v>
      </c>
      <c r="G32" s="3">
        <f t="shared" si="5"/>
        <v>5.5649999999999995</v>
      </c>
      <c r="H32" s="3">
        <f t="shared" si="4"/>
        <v>5.5649999999999995</v>
      </c>
      <c r="I32" s="2" t="s">
        <v>104</v>
      </c>
      <c r="L32" t="s">
        <v>105</v>
      </c>
    </row>
    <row r="33" spans="1:12" x14ac:dyDescent="0.2">
      <c r="A33" s="2">
        <v>1</v>
      </c>
      <c r="B33" s="6" t="s">
        <v>106</v>
      </c>
      <c r="C33" s="7" t="s">
        <v>107</v>
      </c>
      <c r="D33" t="s">
        <v>108</v>
      </c>
      <c r="E33" s="5" t="s">
        <v>13</v>
      </c>
      <c r="F33" s="3">
        <v>14.95</v>
      </c>
      <c r="G33" s="3">
        <f t="shared" si="5"/>
        <v>10.464999999999998</v>
      </c>
      <c r="H33" s="3">
        <f t="shared" si="4"/>
        <v>10.464999999999998</v>
      </c>
      <c r="K33" s="4">
        <v>4.8</v>
      </c>
      <c r="L33" t="s">
        <v>109</v>
      </c>
    </row>
    <row r="34" spans="1:12" x14ac:dyDescent="0.2">
      <c r="B34" s="6"/>
      <c r="E34" s="5"/>
      <c r="G34" s="3"/>
      <c r="H34" s="3"/>
    </row>
    <row r="35" spans="1:12" x14ac:dyDescent="0.2">
      <c r="B35" s="6"/>
      <c r="C35" s="8" t="s">
        <v>110</v>
      </c>
      <c r="E35" s="5"/>
      <c r="G35" s="3"/>
      <c r="H35" s="3"/>
    </row>
    <row r="36" spans="1:12" x14ac:dyDescent="0.2">
      <c r="B36" s="6"/>
      <c r="C36" t="s">
        <v>111</v>
      </c>
      <c r="E36" s="5"/>
      <c r="F36" s="3" t="s">
        <v>112</v>
      </c>
      <c r="G36" s="3"/>
      <c r="H36" s="3"/>
      <c r="L36" t="s">
        <v>112</v>
      </c>
    </row>
    <row r="37" spans="1:12" x14ac:dyDescent="0.2">
      <c r="A37" s="2">
        <v>1</v>
      </c>
      <c r="B37" s="6" t="s">
        <v>113</v>
      </c>
      <c r="C37" t="s">
        <v>114</v>
      </c>
      <c r="D37" t="s">
        <v>115</v>
      </c>
      <c r="E37" s="5" t="s">
        <v>13</v>
      </c>
      <c r="F37" s="3">
        <v>3</v>
      </c>
      <c r="G37" s="3">
        <f>F37*0.85</f>
        <v>2.5499999999999998</v>
      </c>
      <c r="H37" s="3">
        <f t="shared" ref="H37:H45" si="6">A37*G37</f>
        <v>2.5499999999999998</v>
      </c>
      <c r="L37" t="s">
        <v>88</v>
      </c>
    </row>
    <row r="38" spans="1:12" x14ac:dyDescent="0.2">
      <c r="A38" s="2">
        <v>1</v>
      </c>
      <c r="B38" s="6" t="s">
        <v>116</v>
      </c>
      <c r="C38" t="s">
        <v>117</v>
      </c>
      <c r="D38" t="s">
        <v>118</v>
      </c>
      <c r="E38" s="5" t="s">
        <v>13</v>
      </c>
      <c r="F38" s="3">
        <v>6</v>
      </c>
      <c r="G38" s="3">
        <f t="shared" ref="G38:G45" si="7">F38*0.85</f>
        <v>5.0999999999999996</v>
      </c>
      <c r="H38" s="3">
        <f t="shared" si="6"/>
        <v>5.0999999999999996</v>
      </c>
      <c r="L38" t="s">
        <v>88</v>
      </c>
    </row>
    <row r="39" spans="1:12" x14ac:dyDescent="0.2">
      <c r="A39" s="2">
        <v>1</v>
      </c>
      <c r="B39" s="6" t="s">
        <v>119</v>
      </c>
      <c r="C39" t="s">
        <v>120</v>
      </c>
      <c r="D39" t="s">
        <v>121</v>
      </c>
      <c r="E39" s="5" t="s">
        <v>13</v>
      </c>
      <c r="F39" s="3">
        <v>3</v>
      </c>
      <c r="G39" s="3">
        <f t="shared" si="7"/>
        <v>2.5499999999999998</v>
      </c>
      <c r="H39" s="3">
        <f t="shared" si="6"/>
        <v>2.5499999999999998</v>
      </c>
      <c r="L39" t="s">
        <v>88</v>
      </c>
    </row>
    <row r="40" spans="1:12" x14ac:dyDescent="0.2">
      <c r="A40" s="2">
        <v>1</v>
      </c>
      <c r="B40" s="6" t="s">
        <v>122</v>
      </c>
      <c r="C40" s="7" t="s">
        <v>123</v>
      </c>
      <c r="D40" t="s">
        <v>124</v>
      </c>
      <c r="E40" s="5" t="s">
        <v>13</v>
      </c>
      <c r="F40" s="3">
        <v>3</v>
      </c>
      <c r="G40" s="3">
        <f t="shared" si="7"/>
        <v>2.5499999999999998</v>
      </c>
      <c r="H40" s="3">
        <f t="shared" si="6"/>
        <v>2.5499999999999998</v>
      </c>
      <c r="L40" t="s">
        <v>88</v>
      </c>
    </row>
    <row r="41" spans="1:12" x14ac:dyDescent="0.2">
      <c r="A41" s="2">
        <v>1</v>
      </c>
      <c r="B41" s="6" t="s">
        <v>125</v>
      </c>
      <c r="C41" s="7" t="s">
        <v>126</v>
      </c>
      <c r="D41" s="7" t="s">
        <v>31</v>
      </c>
      <c r="E41" s="5" t="s">
        <v>13</v>
      </c>
      <c r="F41" s="3">
        <v>2.5</v>
      </c>
      <c r="G41" s="3">
        <f t="shared" si="7"/>
        <v>2.125</v>
      </c>
      <c r="H41" s="3">
        <f t="shared" si="6"/>
        <v>2.125</v>
      </c>
      <c r="L41" s="7" t="s">
        <v>88</v>
      </c>
    </row>
    <row r="42" spans="1:12" x14ac:dyDescent="0.2">
      <c r="A42" s="2">
        <v>1</v>
      </c>
      <c r="B42" s="6" t="s">
        <v>127</v>
      </c>
      <c r="C42" s="7" t="s">
        <v>129</v>
      </c>
      <c r="D42" s="7" t="s">
        <v>128</v>
      </c>
      <c r="E42" s="5" t="s">
        <v>13</v>
      </c>
      <c r="F42" s="3">
        <v>6.95</v>
      </c>
      <c r="G42" s="3">
        <f t="shared" si="7"/>
        <v>5.9074999999999998</v>
      </c>
      <c r="H42" s="3">
        <f t="shared" si="6"/>
        <v>5.9074999999999998</v>
      </c>
      <c r="L42" s="7" t="s">
        <v>88</v>
      </c>
    </row>
    <row r="43" spans="1:12" x14ac:dyDescent="0.2">
      <c r="A43" s="2">
        <v>1</v>
      </c>
      <c r="B43" s="6" t="s">
        <v>130</v>
      </c>
      <c r="C43" s="7" t="s">
        <v>131</v>
      </c>
      <c r="D43" s="7" t="s">
        <v>132</v>
      </c>
      <c r="E43" s="5" t="s">
        <v>13</v>
      </c>
      <c r="F43" s="3">
        <v>3</v>
      </c>
      <c r="G43" s="3">
        <f t="shared" si="7"/>
        <v>2.5499999999999998</v>
      </c>
      <c r="H43" s="3">
        <f t="shared" si="6"/>
        <v>2.5499999999999998</v>
      </c>
      <c r="L43" s="7" t="s">
        <v>88</v>
      </c>
    </row>
    <row r="44" spans="1:12" x14ac:dyDescent="0.2">
      <c r="A44" s="2">
        <v>1</v>
      </c>
      <c r="B44" s="6" t="s">
        <v>133</v>
      </c>
      <c r="C44" s="7" t="s">
        <v>134</v>
      </c>
      <c r="D44" s="7" t="s">
        <v>135</v>
      </c>
      <c r="E44" s="5" t="s">
        <v>13</v>
      </c>
      <c r="F44" s="3">
        <v>4</v>
      </c>
      <c r="G44" s="3">
        <f t="shared" si="7"/>
        <v>3.4</v>
      </c>
      <c r="H44" s="3">
        <f t="shared" si="6"/>
        <v>3.4</v>
      </c>
      <c r="L44" s="7" t="s">
        <v>88</v>
      </c>
    </row>
    <row r="45" spans="1:12" x14ac:dyDescent="0.2">
      <c r="A45" s="2">
        <v>1</v>
      </c>
      <c r="B45" s="6" t="s">
        <v>136</v>
      </c>
      <c r="C45" s="7" t="s">
        <v>137</v>
      </c>
      <c r="D45" s="7" t="s">
        <v>138</v>
      </c>
      <c r="E45" s="5" t="s">
        <v>13</v>
      </c>
      <c r="F45" s="3">
        <v>3</v>
      </c>
      <c r="G45" s="3">
        <f t="shared" si="7"/>
        <v>2.5499999999999998</v>
      </c>
      <c r="H45" s="3">
        <f t="shared" si="6"/>
        <v>2.5499999999999998</v>
      </c>
      <c r="L45" s="7" t="s">
        <v>88</v>
      </c>
    </row>
    <row r="46" spans="1:12" x14ac:dyDescent="0.2">
      <c r="B46" s="6"/>
      <c r="C46" s="15" t="s">
        <v>139</v>
      </c>
      <c r="D46" s="7"/>
      <c r="E46" s="5"/>
      <c r="F46" s="16" t="s">
        <v>140</v>
      </c>
      <c r="G46" s="3"/>
      <c r="H46" s="3"/>
      <c r="L46" s="7" t="s">
        <v>140</v>
      </c>
    </row>
    <row r="47" spans="1:12" x14ac:dyDescent="0.2">
      <c r="A47" s="2">
        <v>1</v>
      </c>
      <c r="B47" s="6" t="s">
        <v>141</v>
      </c>
      <c r="C47" s="7" t="s">
        <v>142</v>
      </c>
      <c r="D47" s="7" t="s">
        <v>143</v>
      </c>
      <c r="E47" s="5" t="s">
        <v>13</v>
      </c>
      <c r="F47" s="3">
        <v>20.95</v>
      </c>
      <c r="G47" s="3">
        <f>F47*0.85</f>
        <v>17.807499999999997</v>
      </c>
      <c r="H47" s="3">
        <f t="shared" ref="H47:H48" si="8">A47*G47</f>
        <v>17.807499999999997</v>
      </c>
      <c r="L47" s="7" t="s">
        <v>144</v>
      </c>
    </row>
    <row r="48" spans="1:12" x14ac:dyDescent="0.2">
      <c r="A48" s="2">
        <v>1</v>
      </c>
      <c r="B48" s="6" t="s">
        <v>145</v>
      </c>
      <c r="C48" s="7" t="s">
        <v>146</v>
      </c>
      <c r="D48" s="7" t="s">
        <v>147</v>
      </c>
      <c r="E48" s="5" t="s">
        <v>13</v>
      </c>
      <c r="F48" s="3">
        <v>15.95</v>
      </c>
      <c r="G48" s="3">
        <f>F48*0.8</f>
        <v>12.76</v>
      </c>
      <c r="H48" s="3">
        <f t="shared" si="8"/>
        <v>12.76</v>
      </c>
      <c r="L48" s="7" t="s">
        <v>109</v>
      </c>
    </row>
    <row r="49" spans="1:12" x14ac:dyDescent="0.2">
      <c r="B49" s="6"/>
      <c r="C49" s="7" t="s">
        <v>148</v>
      </c>
      <c r="D49" s="7"/>
      <c r="E49" s="5"/>
      <c r="F49" s="3" t="s">
        <v>112</v>
      </c>
      <c r="G49" s="3"/>
      <c r="H49" s="3"/>
      <c r="L49" s="7" t="s">
        <v>112</v>
      </c>
    </row>
    <row r="50" spans="1:12" x14ac:dyDescent="0.2">
      <c r="B50" s="6"/>
      <c r="C50" s="7" t="s">
        <v>149</v>
      </c>
      <c r="D50" s="7"/>
      <c r="E50" s="5"/>
      <c r="F50" s="3" t="s">
        <v>112</v>
      </c>
      <c r="G50" s="3"/>
      <c r="H50" s="3"/>
      <c r="L50" s="7" t="s">
        <v>112</v>
      </c>
    </row>
    <row r="51" spans="1:12" x14ac:dyDescent="0.2">
      <c r="B51" s="6"/>
      <c r="C51" s="7"/>
      <c r="D51" s="7"/>
      <c r="E51" s="5"/>
      <c r="G51" s="3"/>
      <c r="H51" s="3"/>
      <c r="L51" s="7"/>
    </row>
    <row r="52" spans="1:12" x14ac:dyDescent="0.2">
      <c r="B52" s="6"/>
      <c r="C52" s="8" t="s">
        <v>150</v>
      </c>
      <c r="D52" s="7"/>
      <c r="E52" s="5"/>
      <c r="G52" s="3"/>
      <c r="H52" s="3"/>
      <c r="L52" s="7"/>
    </row>
    <row r="53" spans="1:12" x14ac:dyDescent="0.2">
      <c r="A53" s="2">
        <v>1</v>
      </c>
      <c r="B53" s="6" t="s">
        <v>151</v>
      </c>
      <c r="C53" s="7" t="s">
        <v>152</v>
      </c>
      <c r="D53" s="7" t="s">
        <v>153</v>
      </c>
      <c r="E53" s="5" t="s">
        <v>13</v>
      </c>
      <c r="F53" s="3">
        <v>3</v>
      </c>
      <c r="G53" s="3">
        <f t="shared" ref="G53:G54" si="9">F53*0.85</f>
        <v>2.5499999999999998</v>
      </c>
      <c r="H53" s="3">
        <f t="shared" ref="H53:H57" si="10">A53*G53</f>
        <v>2.5499999999999998</v>
      </c>
      <c r="L53" s="7" t="s">
        <v>88</v>
      </c>
    </row>
    <row r="54" spans="1:12" x14ac:dyDescent="0.2">
      <c r="A54" s="2">
        <v>1</v>
      </c>
      <c r="B54" s="6" t="s">
        <v>154</v>
      </c>
      <c r="C54" s="7" t="s">
        <v>155</v>
      </c>
      <c r="D54" s="7" t="s">
        <v>156</v>
      </c>
      <c r="E54" s="5" t="s">
        <v>13</v>
      </c>
      <c r="F54" s="3">
        <v>4</v>
      </c>
      <c r="G54" s="3">
        <f t="shared" si="9"/>
        <v>3.4</v>
      </c>
      <c r="H54" s="3">
        <f t="shared" si="10"/>
        <v>3.4</v>
      </c>
      <c r="L54" s="7" t="s">
        <v>88</v>
      </c>
    </row>
    <row r="55" spans="1:12" x14ac:dyDescent="0.2">
      <c r="A55" s="2">
        <v>1</v>
      </c>
      <c r="B55" s="6" t="s">
        <v>157</v>
      </c>
      <c r="C55" s="7" t="s">
        <v>158</v>
      </c>
      <c r="D55" s="7" t="s">
        <v>159</v>
      </c>
      <c r="E55" s="5" t="s">
        <v>13</v>
      </c>
      <c r="F55" s="3">
        <v>7.98</v>
      </c>
      <c r="G55" s="3">
        <f>F55</f>
        <v>7.98</v>
      </c>
      <c r="H55" s="3">
        <f t="shared" si="10"/>
        <v>7.98</v>
      </c>
      <c r="L55" s="7" t="s">
        <v>160</v>
      </c>
    </row>
    <row r="56" spans="1:12" x14ac:dyDescent="0.2">
      <c r="A56" s="2">
        <v>1</v>
      </c>
      <c r="B56" s="6" t="s">
        <v>161</v>
      </c>
      <c r="C56" s="7" t="s">
        <v>162</v>
      </c>
      <c r="D56" s="7" t="s">
        <v>163</v>
      </c>
      <c r="E56" s="5" t="s">
        <v>13</v>
      </c>
      <c r="F56" s="3">
        <v>5</v>
      </c>
      <c r="G56" s="3">
        <f>F56*0.85</f>
        <v>4.25</v>
      </c>
      <c r="H56" s="3">
        <f t="shared" si="10"/>
        <v>4.25</v>
      </c>
      <c r="L56" s="7" t="s">
        <v>88</v>
      </c>
    </row>
    <row r="57" spans="1:12" x14ac:dyDescent="0.2">
      <c r="A57" s="2">
        <v>1</v>
      </c>
      <c r="B57" s="6" t="s">
        <v>164</v>
      </c>
      <c r="C57" s="7" t="s">
        <v>165</v>
      </c>
      <c r="D57" s="7" t="s">
        <v>166</v>
      </c>
      <c r="E57" s="5" t="s">
        <v>13</v>
      </c>
      <c r="F57" s="3">
        <v>21.32</v>
      </c>
      <c r="G57" s="3">
        <f>F57</f>
        <v>21.32</v>
      </c>
      <c r="H57" s="3">
        <f t="shared" si="10"/>
        <v>21.32</v>
      </c>
      <c r="L57" s="7" t="s">
        <v>167</v>
      </c>
    </row>
    <row r="58" spans="1:12" x14ac:dyDescent="0.2">
      <c r="B58" s="6"/>
      <c r="C58" s="7" t="s">
        <v>168</v>
      </c>
      <c r="D58" s="7"/>
      <c r="E58" s="5"/>
      <c r="F58" s="3" t="s">
        <v>112</v>
      </c>
      <c r="G58" s="3"/>
      <c r="H58" s="3"/>
      <c r="L58" s="7" t="s">
        <v>112</v>
      </c>
    </row>
    <row r="59" spans="1:12" x14ac:dyDescent="0.2">
      <c r="B59" s="6"/>
      <c r="C59" s="7" t="s">
        <v>169</v>
      </c>
      <c r="D59" s="7"/>
      <c r="E59" s="5"/>
      <c r="F59" s="3" t="s">
        <v>112</v>
      </c>
      <c r="G59" s="3"/>
      <c r="H59" s="3"/>
      <c r="L59" s="7" t="s">
        <v>112</v>
      </c>
    </row>
    <row r="60" spans="1:12" x14ac:dyDescent="0.2">
      <c r="A60" s="2">
        <v>1</v>
      </c>
      <c r="B60" s="6" t="s">
        <v>238</v>
      </c>
      <c r="C60" s="7" t="s">
        <v>239</v>
      </c>
      <c r="D60" s="7" t="s">
        <v>170</v>
      </c>
      <c r="E60" s="5" t="s">
        <v>13</v>
      </c>
      <c r="F60" s="3">
        <v>23.93</v>
      </c>
      <c r="G60" s="3">
        <f>F60*1</f>
        <v>23.93</v>
      </c>
      <c r="H60" s="3">
        <f t="shared" ref="H60:H61" si="11">A60*G60</f>
        <v>23.93</v>
      </c>
      <c r="L60" s="7" t="s">
        <v>171</v>
      </c>
    </row>
    <row r="61" spans="1:12" x14ac:dyDescent="0.2">
      <c r="A61" s="2">
        <v>1</v>
      </c>
      <c r="B61" s="1" t="s">
        <v>172</v>
      </c>
      <c r="C61" s="7" t="s">
        <v>173</v>
      </c>
      <c r="D61" s="7" t="s">
        <v>174</v>
      </c>
      <c r="E61" s="2" t="s">
        <v>13</v>
      </c>
      <c r="F61" s="9">
        <v>16.989999999999998</v>
      </c>
      <c r="G61" s="3">
        <f>F61*0.7</f>
        <v>11.892999999999999</v>
      </c>
      <c r="H61" s="3">
        <f t="shared" si="11"/>
        <v>11.892999999999999</v>
      </c>
      <c r="L61" s="7" t="s">
        <v>96</v>
      </c>
    </row>
    <row r="62" spans="1:12" x14ac:dyDescent="0.2">
      <c r="B62" s="6"/>
      <c r="C62" s="15" t="s">
        <v>175</v>
      </c>
      <c r="D62" s="7" t="s">
        <v>176</v>
      </c>
      <c r="E62" s="2" t="s">
        <v>13</v>
      </c>
      <c r="F62" s="16" t="s">
        <v>193</v>
      </c>
      <c r="G62" s="3"/>
      <c r="H62" s="3"/>
      <c r="L62" s="7" t="s">
        <v>177</v>
      </c>
    </row>
    <row r="63" spans="1:12" x14ac:dyDescent="0.2">
      <c r="A63" s="2">
        <v>1</v>
      </c>
      <c r="B63" s="6" t="s">
        <v>178</v>
      </c>
      <c r="C63" s="7" t="s">
        <v>179</v>
      </c>
      <c r="D63" s="7" t="s">
        <v>180</v>
      </c>
      <c r="E63" s="5" t="s">
        <v>13</v>
      </c>
      <c r="F63" s="3">
        <v>17</v>
      </c>
      <c r="G63" s="3">
        <f>F63*0.7</f>
        <v>11.899999999999999</v>
      </c>
      <c r="H63" s="3">
        <f>A63*G63</f>
        <v>11.899999999999999</v>
      </c>
      <c r="L63" s="7" t="s">
        <v>105</v>
      </c>
    </row>
    <row r="64" spans="1:12" x14ac:dyDescent="0.2">
      <c r="C64" s="7" t="s">
        <v>181</v>
      </c>
      <c r="F64" s="3" t="s">
        <v>112</v>
      </c>
      <c r="G64" s="3"/>
      <c r="H64" s="3"/>
      <c r="L64" s="7" t="s">
        <v>112</v>
      </c>
    </row>
    <row r="65" spans="1:12" x14ac:dyDescent="0.2">
      <c r="C65" s="15" t="s">
        <v>182</v>
      </c>
      <c r="F65" s="16" t="s">
        <v>140</v>
      </c>
      <c r="G65" s="3"/>
      <c r="H65" s="3"/>
      <c r="L65" s="7" t="s">
        <v>140</v>
      </c>
    </row>
    <row r="66" spans="1:12" x14ac:dyDescent="0.2">
      <c r="B66" s="6"/>
      <c r="C66" s="7"/>
      <c r="D66" s="7"/>
      <c r="E66" s="5"/>
      <c r="G66" s="3"/>
      <c r="H66" s="3"/>
      <c r="J66" s="5"/>
      <c r="L66" s="7"/>
    </row>
    <row r="67" spans="1:12" x14ac:dyDescent="0.2">
      <c r="B67" s="6"/>
      <c r="C67" s="8" t="s">
        <v>183</v>
      </c>
      <c r="E67" s="5"/>
      <c r="G67" s="3"/>
      <c r="H67" s="3"/>
      <c r="L67" s="7"/>
    </row>
    <row r="68" spans="1:12" x14ac:dyDescent="0.2">
      <c r="A68" s="2">
        <v>1</v>
      </c>
      <c r="B68" s="6" t="s">
        <v>184</v>
      </c>
      <c r="C68" s="7" t="s">
        <v>185</v>
      </c>
      <c r="D68" s="7" t="s">
        <v>186</v>
      </c>
      <c r="E68" s="5" t="s">
        <v>11</v>
      </c>
      <c r="F68" s="3">
        <v>7.95</v>
      </c>
      <c r="G68" s="3">
        <f>F68*0.7</f>
        <v>5.5649999999999995</v>
      </c>
      <c r="H68" s="3">
        <f t="shared" ref="H68:H69" si="12">A68*G68</f>
        <v>5.5649999999999995</v>
      </c>
      <c r="L68" s="7" t="s">
        <v>17</v>
      </c>
    </row>
    <row r="69" spans="1:12" x14ac:dyDescent="0.2">
      <c r="A69" s="2">
        <v>1</v>
      </c>
      <c r="B69" s="6" t="s">
        <v>187</v>
      </c>
      <c r="C69" s="7" t="s">
        <v>188</v>
      </c>
      <c r="D69" s="7" t="s">
        <v>189</v>
      </c>
      <c r="E69" s="5" t="s">
        <v>13</v>
      </c>
      <c r="F69" s="3">
        <v>9.9499999999999993</v>
      </c>
      <c r="G69" s="3">
        <f>F69*0.8</f>
        <v>7.96</v>
      </c>
      <c r="H69" s="3">
        <f t="shared" si="12"/>
        <v>7.96</v>
      </c>
      <c r="L69" s="7" t="s">
        <v>190</v>
      </c>
    </row>
    <row r="70" spans="1:12" x14ac:dyDescent="0.2">
      <c r="B70" s="6"/>
      <c r="C70" s="7" t="s">
        <v>191</v>
      </c>
      <c r="D70" s="7"/>
      <c r="E70" s="5"/>
      <c r="F70" s="3" t="s">
        <v>112</v>
      </c>
      <c r="G70" s="3"/>
      <c r="H70" s="3"/>
      <c r="L70" s="7" t="s">
        <v>112</v>
      </c>
    </row>
    <row r="71" spans="1:12" x14ac:dyDescent="0.2">
      <c r="B71" s="6"/>
      <c r="C71" s="15" t="s">
        <v>192</v>
      </c>
      <c r="D71" s="7"/>
      <c r="E71" s="5"/>
      <c r="F71" s="16" t="s">
        <v>193</v>
      </c>
      <c r="G71" s="3"/>
      <c r="H71" s="3"/>
      <c r="L71" s="7" t="s">
        <v>193</v>
      </c>
    </row>
    <row r="72" spans="1:12" x14ac:dyDescent="0.2">
      <c r="B72" s="6"/>
      <c r="C72" s="7" t="s">
        <v>194</v>
      </c>
      <c r="D72" s="7"/>
      <c r="E72" s="5"/>
      <c r="F72" s="3" t="s">
        <v>112</v>
      </c>
      <c r="G72" s="3"/>
      <c r="H72" s="3"/>
      <c r="L72" s="7" t="s">
        <v>112</v>
      </c>
    </row>
    <row r="73" spans="1:12" x14ac:dyDescent="0.2">
      <c r="A73" s="2">
        <v>1</v>
      </c>
      <c r="B73" s="1" t="s">
        <v>195</v>
      </c>
      <c r="C73" s="7" t="s">
        <v>196</v>
      </c>
      <c r="D73" s="7" t="s">
        <v>197</v>
      </c>
      <c r="E73" s="2" t="s">
        <v>13</v>
      </c>
      <c r="F73" s="9">
        <v>15</v>
      </c>
      <c r="G73" s="3">
        <f>F73*0.7</f>
        <v>10.5</v>
      </c>
      <c r="H73" s="3">
        <f t="shared" ref="H73:H77" si="13">A73*G73</f>
        <v>10.5</v>
      </c>
      <c r="K73" s="4">
        <v>9.6999999999999993</v>
      </c>
      <c r="L73" s="7" t="s">
        <v>198</v>
      </c>
    </row>
    <row r="74" spans="1:12" x14ac:dyDescent="0.2">
      <c r="A74" s="2">
        <v>1</v>
      </c>
      <c r="B74" s="1" t="s">
        <v>199</v>
      </c>
      <c r="C74" s="7" t="s">
        <v>200</v>
      </c>
      <c r="D74" t="s">
        <v>201</v>
      </c>
      <c r="E74" s="2" t="s">
        <v>13</v>
      </c>
      <c r="F74" s="9">
        <v>24.99</v>
      </c>
      <c r="G74" s="3">
        <f>F74*0.7</f>
        <v>17.492999999999999</v>
      </c>
      <c r="H74" s="3">
        <f t="shared" si="13"/>
        <v>17.492999999999999</v>
      </c>
      <c r="L74" s="7" t="s">
        <v>18</v>
      </c>
    </row>
    <row r="75" spans="1:12" x14ac:dyDescent="0.2">
      <c r="A75" s="2">
        <v>1</v>
      </c>
      <c r="B75" s="1" t="s">
        <v>202</v>
      </c>
      <c r="C75" s="7" t="s">
        <v>203</v>
      </c>
      <c r="D75" t="s">
        <v>204</v>
      </c>
      <c r="E75" s="2" t="s">
        <v>13</v>
      </c>
      <c r="F75" s="3">
        <v>22</v>
      </c>
      <c r="G75" s="3">
        <f>F75*0.7</f>
        <v>15.399999999999999</v>
      </c>
      <c r="H75" s="3">
        <f t="shared" si="13"/>
        <v>15.399999999999999</v>
      </c>
      <c r="L75" s="7" t="s">
        <v>205</v>
      </c>
    </row>
    <row r="76" spans="1:12" x14ac:dyDescent="0.2">
      <c r="A76" s="2">
        <v>1</v>
      </c>
      <c r="B76" s="1" t="s">
        <v>206</v>
      </c>
      <c r="C76" s="1">
        <v>1776</v>
      </c>
      <c r="D76" t="s">
        <v>207</v>
      </c>
      <c r="E76" s="2" t="s">
        <v>13</v>
      </c>
      <c r="F76" s="3">
        <v>18</v>
      </c>
      <c r="G76" s="3">
        <f>F76*0.7</f>
        <v>12.6</v>
      </c>
      <c r="H76" s="3">
        <f t="shared" si="13"/>
        <v>12.6</v>
      </c>
      <c r="K76" s="4">
        <v>9.1</v>
      </c>
      <c r="L76" s="7" t="s">
        <v>208</v>
      </c>
    </row>
    <row r="77" spans="1:12" x14ac:dyDescent="0.2">
      <c r="A77" s="2">
        <v>1</v>
      </c>
      <c r="B77" s="1" t="s">
        <v>209</v>
      </c>
      <c r="C77" s="7" t="s">
        <v>210</v>
      </c>
      <c r="D77" t="s">
        <v>211</v>
      </c>
      <c r="E77" s="2" t="s">
        <v>13</v>
      </c>
      <c r="F77" s="3">
        <v>34.950000000000003</v>
      </c>
      <c r="G77" s="3">
        <f>F77*0.9</f>
        <v>31.455000000000002</v>
      </c>
      <c r="H77" s="3">
        <f t="shared" si="13"/>
        <v>31.455000000000002</v>
      </c>
      <c r="L77" s="7" t="s">
        <v>212</v>
      </c>
    </row>
    <row r="78" spans="1:12" x14ac:dyDescent="0.2">
      <c r="C78" s="7" t="s">
        <v>213</v>
      </c>
      <c r="F78" s="3" t="s">
        <v>112</v>
      </c>
      <c r="G78" s="3"/>
      <c r="H78" s="3"/>
      <c r="L78" s="7" t="s">
        <v>112</v>
      </c>
    </row>
    <row r="79" spans="1:12" x14ac:dyDescent="0.2">
      <c r="G79" s="3"/>
      <c r="H79" s="3"/>
    </row>
    <row r="80" spans="1:12" x14ac:dyDescent="0.2">
      <c r="C80" s="8" t="s">
        <v>214</v>
      </c>
    </row>
    <row r="81" spans="1:12" x14ac:dyDescent="0.2">
      <c r="A81" s="2">
        <v>1</v>
      </c>
      <c r="B81" s="1" t="s">
        <v>215</v>
      </c>
      <c r="C81" t="s">
        <v>216</v>
      </c>
      <c r="D81" t="s">
        <v>217</v>
      </c>
      <c r="E81" s="2" t="s">
        <v>13</v>
      </c>
      <c r="F81" s="3">
        <v>15</v>
      </c>
      <c r="G81" s="3">
        <f>F81*0.7</f>
        <v>10.5</v>
      </c>
      <c r="H81" s="3">
        <f t="shared" ref="H81:H82" si="14">A81*G81</f>
        <v>10.5</v>
      </c>
      <c r="L81" t="s">
        <v>218</v>
      </c>
    </row>
    <row r="82" spans="1:12" x14ac:dyDescent="0.2">
      <c r="A82" s="2">
        <v>1</v>
      </c>
      <c r="B82" s="1" t="s">
        <v>219</v>
      </c>
      <c r="C82" t="s">
        <v>220</v>
      </c>
      <c r="D82" t="s">
        <v>221</v>
      </c>
      <c r="E82" s="2" t="s">
        <v>13</v>
      </c>
      <c r="F82" s="3">
        <v>17</v>
      </c>
      <c r="G82" s="3">
        <f>F82*0.7</f>
        <v>11.899999999999999</v>
      </c>
      <c r="H82" s="3">
        <f t="shared" si="14"/>
        <v>11.899999999999999</v>
      </c>
      <c r="L82" t="s">
        <v>222</v>
      </c>
    </row>
    <row r="83" spans="1:12" x14ac:dyDescent="0.2">
      <c r="C83" t="s">
        <v>223</v>
      </c>
      <c r="F83" s="3" t="s">
        <v>112</v>
      </c>
      <c r="G83" s="3"/>
      <c r="H83" s="3"/>
      <c r="L83" t="s">
        <v>112</v>
      </c>
    </row>
    <row r="84" spans="1:12" x14ac:dyDescent="0.2">
      <c r="A84" s="2">
        <v>1</v>
      </c>
      <c r="B84" s="1" t="s">
        <v>224</v>
      </c>
      <c r="C84" t="s">
        <v>225</v>
      </c>
      <c r="D84" t="s">
        <v>226</v>
      </c>
      <c r="E84" s="2" t="s">
        <v>13</v>
      </c>
      <c r="F84" s="3">
        <v>24.99</v>
      </c>
      <c r="G84" s="3">
        <f>F84*0.8</f>
        <v>19.992000000000001</v>
      </c>
      <c r="H84" s="3">
        <f>A84*G84</f>
        <v>19.992000000000001</v>
      </c>
      <c r="L84" t="s">
        <v>227</v>
      </c>
    </row>
    <row r="85" spans="1:12" x14ac:dyDescent="0.2">
      <c r="C85" t="s">
        <v>228</v>
      </c>
      <c r="F85" s="3" t="s">
        <v>112</v>
      </c>
      <c r="G85" s="3"/>
      <c r="H85" s="3"/>
      <c r="L85" t="s">
        <v>112</v>
      </c>
    </row>
    <row r="86" spans="1:12" x14ac:dyDescent="0.2">
      <c r="C86" t="s">
        <v>229</v>
      </c>
      <c r="F86" s="3" t="s">
        <v>112</v>
      </c>
      <c r="G86" s="3"/>
      <c r="H86" s="3"/>
      <c r="L86" t="s">
        <v>112</v>
      </c>
    </row>
    <row r="87" spans="1:12" x14ac:dyDescent="0.2">
      <c r="C87" t="s">
        <v>230</v>
      </c>
      <c r="F87" s="3" t="s">
        <v>112</v>
      </c>
      <c r="G87" s="3"/>
      <c r="H87" s="3"/>
      <c r="L87" t="s">
        <v>112</v>
      </c>
    </row>
    <row r="88" spans="1:12" x14ac:dyDescent="0.2">
      <c r="C88" t="s">
        <v>231</v>
      </c>
      <c r="F88" s="3" t="s">
        <v>112</v>
      </c>
      <c r="G88" s="3"/>
      <c r="H88" s="3"/>
      <c r="L88" t="s">
        <v>112</v>
      </c>
    </row>
    <row r="89" spans="1:12" x14ac:dyDescent="0.2">
      <c r="C89" t="s">
        <v>232</v>
      </c>
      <c r="F89" s="3" t="s">
        <v>112</v>
      </c>
      <c r="G89" s="3"/>
      <c r="H89" s="3"/>
      <c r="L89" t="s">
        <v>112</v>
      </c>
    </row>
    <row r="90" spans="1:12" x14ac:dyDescent="0.2">
      <c r="C90" t="s">
        <v>233</v>
      </c>
      <c r="F90" s="3" t="s">
        <v>112</v>
      </c>
      <c r="G90" s="3"/>
      <c r="H90" s="3"/>
      <c r="L90" t="s">
        <v>112</v>
      </c>
    </row>
    <row r="91" spans="1:12" x14ac:dyDescent="0.2">
      <c r="G91" s="3"/>
      <c r="H91" s="3"/>
    </row>
    <row r="92" spans="1:12" s="8" customFormat="1" x14ac:dyDescent="0.2">
      <c r="A92" s="17">
        <f>+SUM(A6:A90)</f>
        <v>55</v>
      </c>
      <c r="B92" s="18"/>
      <c r="E92" s="17"/>
      <c r="F92" s="19"/>
      <c r="G92" s="19" t="s">
        <v>240</v>
      </c>
      <c r="H92" s="19">
        <f>+SUM(H6:H90)</f>
        <v>502.553</v>
      </c>
      <c r="I92" s="17"/>
      <c r="J92" s="17"/>
      <c r="K92" s="20"/>
    </row>
    <row r="94" spans="1:12" ht="15" x14ac:dyDescent="0.25">
      <c r="A94" s="21" t="s">
        <v>241</v>
      </c>
      <c r="C94" s="22"/>
      <c r="D94" s="23"/>
      <c r="E94" s="3"/>
      <c r="G94" s="3"/>
      <c r="H94" s="24"/>
    </row>
    <row r="95" spans="1:12" ht="15" x14ac:dyDescent="0.2">
      <c r="A95" s="21" t="s">
        <v>242</v>
      </c>
      <c r="C95" s="25"/>
      <c r="D95" s="25"/>
      <c r="E95" s="3"/>
      <c r="G95" s="3"/>
      <c r="H95" s="24"/>
    </row>
  </sheetData>
  <phoneticPr fontId="1" type="noConversion"/>
  <pageMargins left="0.75" right="0.75" top="1.25" bottom="1" header="0.5" footer="0.5"/>
  <pageSetup scale="94" fitToHeight="3" orientation="landscape" r:id="rId1"/>
  <headerFooter alignWithMargins="0">
    <oddHeader>&amp;LEnglish Language Arts
Appendix B: Grades 11-CCR Text
Exemplars&amp;CGardner's Book Service
16461 N 25th Ave
Phoenix, AZ 85023&amp;R602-863-6000
fax 602-863-2400
800-851-6001
www.gbsbooks.com</oddHeader>
    <oddFooter>&amp;RRevised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Williams</dc:creator>
  <cp:lastModifiedBy>twilliams</cp:lastModifiedBy>
  <cp:lastPrinted>2019-02-25T03:35:57Z</cp:lastPrinted>
  <dcterms:created xsi:type="dcterms:W3CDTF">2011-04-17T23:14:24Z</dcterms:created>
  <dcterms:modified xsi:type="dcterms:W3CDTF">2019-02-25T03:36:11Z</dcterms:modified>
</cp:coreProperties>
</file>